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/>
</workbook>
</file>

<file path=xl/calcChain.xml><?xml version="1.0" encoding="utf-8"?>
<calcChain xmlns="http://schemas.openxmlformats.org/spreadsheetml/2006/main">
  <c r="D8" i="2" l="1"/>
  <c r="F23" i="3" l="1"/>
  <c r="D23" i="3"/>
  <c r="F22" i="3"/>
  <c r="D22" i="3"/>
  <c r="F21" i="3"/>
  <c r="D21" i="3"/>
  <c r="E20" i="3"/>
  <c r="E24" i="3" s="1"/>
  <c r="F19" i="3"/>
  <c r="F18" i="3"/>
  <c r="F17" i="3"/>
  <c r="F16" i="3"/>
  <c r="F15" i="3"/>
  <c r="F14" i="3"/>
  <c r="F13" i="3"/>
  <c r="F12" i="3"/>
  <c r="F11" i="3"/>
  <c r="F20" i="3" s="1"/>
  <c r="F24" i="3" s="1"/>
  <c r="F10" i="3"/>
</calcChain>
</file>

<file path=xl/sharedStrings.xml><?xml version="1.0" encoding="utf-8"?>
<sst xmlns="http://schemas.openxmlformats.org/spreadsheetml/2006/main" count="195" uniqueCount="138">
  <si>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</si>
  <si>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</si>
  <si>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</si>
  <si>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</si>
  <si>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</si>
  <si>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</si>
  <si>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</si>
  <si>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</si>
  <si>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</si>
  <si>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</si>
  <si>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</si>
  <si>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</si>
  <si>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</si>
  <si>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</si>
  <si>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</si>
  <si>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</si>
  <si>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</si>
  <si>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</si>
  <si>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</si>
  <si>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</si>
  <si>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</si>
  <si>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</si>
  <si>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</si>
  <si>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</si>
  <si>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</si>
  <si>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</si>
  <si>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</si>
  <si>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</si>
  <si>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</si>
  <si>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</si>
  <si>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</si>
  <si>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</si>
  <si>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</si>
  <si>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</si>
  <si>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</si>
  <si>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</si>
  <si>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</si>
  <si>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</si>
  <si>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</si>
  <si>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</si>
  <si>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</si>
  <si>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</si>
  <si>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</si>
  <si>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</si>
  <si>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</si>
  <si>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</si>
  <si>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</si>
  <si>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</si>
  <si>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</si>
  <si>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</si>
  <si>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</si>
  <si>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</si>
  <si>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</si>
  <si>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</si>
  <si>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</si>
  <si>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</si>
  <si>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</si>
  <si>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п.м</t>
  </si>
  <si>
    <t>Посыпка пескобетонной смесью</t>
  </si>
  <si>
    <t>Услуга спецтехники</t>
  </si>
  <si>
    <t>Очистка от наледи  и снега ступеней (</t>
  </si>
  <si>
    <t>Уборка контейнерной площадки</t>
  </si>
  <si>
    <t>Очистка мягкой кровли от снега</t>
  </si>
  <si>
    <t>Замена разбитых стекол</t>
  </si>
  <si>
    <t>Задолженность на 01.01.2021 г.(руб)</t>
  </si>
  <si>
    <t>квт/ч</t>
  </si>
  <si>
    <t>7</t>
  </si>
  <si>
    <t xml:space="preserve">Содержание придомовой территории </t>
  </si>
  <si>
    <t>8</t>
  </si>
  <si>
    <t>Косметический ремонт подъезда №1</t>
  </si>
  <si>
    <t xml:space="preserve">ВСЕГО с СОИ </t>
  </si>
  <si>
    <t xml:space="preserve"> Регламентные работы </t>
  </si>
  <si>
    <t>акт</t>
  </si>
  <si>
    <t>Установка аншлага</t>
  </si>
  <si>
    <t>акты</t>
  </si>
  <si>
    <t>Согласно ПП РФ № 290</t>
  </si>
  <si>
    <t>Окос газона</t>
  </si>
  <si>
    <t>Вывоз не бытового мусора</t>
  </si>
  <si>
    <t>м3</t>
  </si>
  <si>
    <t>Спил деревьев</t>
  </si>
  <si>
    <t>ФИНАНСОВЫЙ РЕЗУЛЬТАТ</t>
  </si>
  <si>
    <t>Исполнитель__________________</t>
  </si>
  <si>
    <t>Посыпка пескосолянной смесью</t>
  </si>
  <si>
    <t>Ген.директор ООО "Мастер- Сервис"</t>
  </si>
  <si>
    <t>Задолженнность на 01.10.2021 г</t>
  </si>
  <si>
    <t>5/1</t>
  </si>
  <si>
    <t xml:space="preserve">              Работа с должниками               </t>
  </si>
  <si>
    <t xml:space="preserve">                  Аварийно-диспетчерское обслуживание дневное и ППР                  </t>
  </si>
  <si>
    <t>Санитарное содержание территории без асфальтового покрытия</t>
  </si>
  <si>
    <t>Ремонт входных групп</t>
  </si>
  <si>
    <t xml:space="preserve"> г.Тула , ул.Пузакова  , д.28 за  2021 год</t>
  </si>
  <si>
    <t>Услуга спецтехники(декабрь)</t>
  </si>
  <si>
    <t>маш\час</t>
  </si>
  <si>
    <t>Обработка территории реагентом</t>
  </si>
  <si>
    <t>Восстановление кирпичной кладки стены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</si>
  <si>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</si>
  <si>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</si>
  <si>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</si>
  <si>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Пузакова , дом 28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</si>
  <si>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</si>
  <si>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</si>
  <si>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</si>
  <si>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</si>
  <si>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</si>
  <si>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</si>
  <si>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</si>
  <si>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</si>
  <si>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</si>
  <si>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</si>
  <si>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</si>
  <si>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</si>
  <si>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</si>
  <si>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</si>
  <si>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</si>
  <si>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</si>
  <si>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</si>
  <si>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</si>
  <si>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</si>
  <si>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</si>
  <si>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</si>
  <si>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</si>
  <si>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</si>
  <si>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</si>
  <si>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</si>
  <si>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</si>
  <si>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</si>
  <si>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</si>
  <si>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</si>
  <si>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</si>
  <si>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</si>
  <si>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</si>
  <si>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</si>
  <si>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</si>
  <si>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</si>
  <si>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</si>
  <si>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Погашена задолженность за работы (услуги)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</si>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</sst>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00"/>
    <numFmt numFmtId="165" formatCode="0.000"/>
    <numFmt numFmtId="166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8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3" fontId="10" fillId="3" borderId="5" xfId="0" applyNumberFormat="1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right" vertical="center" wrapText="1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165" fontId="23" fillId="3" borderId="5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right"/>
    </xf>
    <xf numFmtId="0" fontId="19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horizontal="right" vertical="center"/>
    </xf>
    <xf numFmtId="166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center" vertical="center" wrapText="1"/>
    </xf>
    <xf numFmtId="0" fontId="24" fillId="3" borderId="18" xfId="0" applyFont="1" applyFill="1" applyBorder="1" applyAlignment="1"/>
    <xf numFmtId="4" fontId="23" fillId="3" borderId="19" xfId="0" applyNumberFormat="1" applyFont="1" applyFill="1" applyBorder="1" applyAlignment="1">
      <alignment horizontal="right"/>
    </xf>
    <xf numFmtId="4" fontId="26" fillId="3" borderId="20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vertical="center"/>
    </xf>
    <xf numFmtId="4" fontId="25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5" fillId="3" borderId="5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69" workbookViewId="0">
      <selection activeCell="G77" sqref="G77"/>
    </sheetView>
  </sheetViews>
  <sheetFormatPr defaultRowHeight="15" x14ac:dyDescent="0.25"/>
  <cols>
    <col min="1" max="1" width="3.85546875" customWidth="1"/>
    <col min="2" max="2" width="41.7109375" customWidth="1"/>
    <col min="3" max="3" width="8.5703125" customWidth="1"/>
    <col min="4" max="4" width="9.85546875" customWidth="1"/>
    <col min="5" max="5" width="9.5703125" customWidth="1"/>
    <col min="6" max="6" width="8.42578125" customWidth="1"/>
    <col min="7" max="7" width="11.85546875" customWidth="1"/>
  </cols>
  <sheetData>
    <row r="1" spans="1:7" x14ac:dyDescent="0.25">
      <c r="E1" s="133" t="s">
        <v>16</v>
      </c>
      <c r="F1" s="133"/>
    </row>
    <row r="2" spans="1:7" x14ac:dyDescent="0.25">
      <c r="E2" s="133" t="s">
        <v>83</v>
      </c>
      <c r="F2" s="133"/>
      <c r="G2" s="134"/>
    </row>
    <row r="3" spans="1:7" x14ac:dyDescent="0.25">
      <c r="E3" s="133" t="s">
        <v>17</v>
      </c>
      <c r="F3" s="133"/>
      <c r="G3" s="134"/>
    </row>
    <row r="5" spans="1:7" x14ac:dyDescent="0.25">
      <c r="A5" s="133" t="s">
        <v>18</v>
      </c>
      <c r="B5" s="133"/>
      <c r="C5" s="133"/>
      <c r="D5" s="133"/>
      <c r="E5" s="133"/>
      <c r="F5" s="133"/>
    </row>
    <row r="6" spans="1:7" x14ac:dyDescent="0.25">
      <c r="A6" s="133" t="s">
        <v>90</v>
      </c>
      <c r="B6" s="133"/>
      <c r="C6" s="133"/>
      <c r="D6" s="133"/>
      <c r="E6" s="133"/>
      <c r="F6" s="133"/>
    </row>
    <row r="7" spans="1:7" ht="21.75" customHeight="1" x14ac:dyDescent="0.25">
      <c r="A7" s="43"/>
      <c r="B7" s="43"/>
      <c r="C7" s="43"/>
      <c r="D7" s="43"/>
      <c r="E7" s="43"/>
      <c r="F7" s="43"/>
    </row>
    <row r="8" spans="1:7" ht="14.2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60">
        <v>14.57</v>
      </c>
    </row>
    <row r="9" spans="1:7" ht="20.25" customHeight="1" x14ac:dyDescent="0.25">
      <c r="A9" s="1"/>
      <c r="B9" s="44" t="s">
        <v>64</v>
      </c>
      <c r="C9" s="5"/>
      <c r="D9" s="15"/>
      <c r="E9" s="6"/>
      <c r="F9" s="6"/>
      <c r="G9" s="56">
        <v>77153.850000000006</v>
      </c>
    </row>
    <row r="10" spans="1:7" x14ac:dyDescent="0.25">
      <c r="A10" s="1"/>
      <c r="B10" s="44" t="s">
        <v>20</v>
      </c>
      <c r="C10" s="5"/>
      <c r="D10" s="15"/>
      <c r="E10" s="6"/>
      <c r="F10" s="6"/>
      <c r="G10" s="56">
        <v>627709.46000000008</v>
      </c>
    </row>
    <row r="11" spans="1:7" x14ac:dyDescent="0.25">
      <c r="A11" s="1"/>
      <c r="B11" s="44" t="s">
        <v>21</v>
      </c>
      <c r="C11" s="5"/>
      <c r="D11" s="15"/>
      <c r="E11" s="6"/>
      <c r="F11" s="6"/>
      <c r="G11" s="56">
        <v>575366.5</v>
      </c>
    </row>
    <row r="12" spans="1:7" ht="0.75" customHeight="1" x14ac:dyDescent="0.25">
      <c r="A12" s="1"/>
      <c r="B12" s="44"/>
      <c r="C12" s="5"/>
      <c r="D12" s="15"/>
      <c r="E12" s="6"/>
      <c r="F12" s="6"/>
      <c r="G12" s="56">
        <v>0</v>
      </c>
    </row>
    <row r="13" spans="1:7" x14ac:dyDescent="0.25">
      <c r="A13" s="1"/>
      <c r="B13" s="44" t="s">
        <v>84</v>
      </c>
      <c r="C13" s="5"/>
      <c r="D13" s="15"/>
      <c r="E13" s="6"/>
      <c r="F13" s="6"/>
      <c r="G13" s="56">
        <v>131102.41</v>
      </c>
    </row>
    <row r="14" spans="1:7" ht="14.25" customHeight="1" x14ac:dyDescent="0.35">
      <c r="A14" s="7"/>
      <c r="B14" s="17" t="s">
        <v>0</v>
      </c>
      <c r="C14" s="4"/>
      <c r="D14" s="16">
        <v>331.7</v>
      </c>
      <c r="E14" s="8"/>
      <c r="F14" s="42"/>
      <c r="G14" s="45">
        <v>309.7</v>
      </c>
    </row>
    <row r="15" spans="1:7" ht="17.25" customHeight="1" thickBot="1" x14ac:dyDescent="0.4">
      <c r="A15" s="7"/>
      <c r="B15" s="12" t="s">
        <v>15</v>
      </c>
      <c r="C15" s="4"/>
      <c r="D15" s="13"/>
      <c r="E15" s="13"/>
      <c r="F15" s="9"/>
      <c r="G15" s="46">
        <v>12</v>
      </c>
    </row>
    <row r="16" spans="1:7" ht="15" customHeight="1" x14ac:dyDescent="0.25">
      <c r="A16" s="136" t="s">
        <v>1</v>
      </c>
      <c r="B16" s="138" t="s">
        <v>2</v>
      </c>
      <c r="C16" s="140" t="s">
        <v>22</v>
      </c>
      <c r="D16" s="135" t="s">
        <v>24</v>
      </c>
      <c r="E16" s="131" t="s">
        <v>23</v>
      </c>
      <c r="F16" s="135" t="s">
        <v>25</v>
      </c>
      <c r="G16" s="47" t="s">
        <v>26</v>
      </c>
    </row>
    <row r="17" spans="1:7" x14ac:dyDescent="0.25">
      <c r="A17" s="137"/>
      <c r="B17" s="139"/>
      <c r="C17" s="131"/>
      <c r="D17" s="135"/>
      <c r="E17" s="132"/>
      <c r="F17" s="135"/>
      <c r="G17" s="47" t="s">
        <v>27</v>
      </c>
    </row>
    <row r="18" spans="1:7" ht="25.5" x14ac:dyDescent="0.25">
      <c r="A18" s="35">
        <v>1</v>
      </c>
      <c r="B18" s="48" t="s">
        <v>3</v>
      </c>
      <c r="C18" s="26"/>
      <c r="D18" s="27"/>
      <c r="E18" s="28"/>
      <c r="F18" s="55"/>
      <c r="G18" s="85">
        <v>115668.24</v>
      </c>
    </row>
    <row r="19" spans="1:7" ht="17.25" customHeight="1" x14ac:dyDescent="0.25">
      <c r="A19" s="36"/>
      <c r="B19" s="53" t="s">
        <v>29</v>
      </c>
      <c r="C19" s="26" t="s">
        <v>28</v>
      </c>
      <c r="D19" s="27">
        <v>3323.8</v>
      </c>
      <c r="E19" s="59">
        <v>2.9</v>
      </c>
      <c r="F19" s="57">
        <v>12</v>
      </c>
      <c r="G19" s="61">
        <v>115668.24</v>
      </c>
    </row>
    <row r="20" spans="1:7" ht="25.5" customHeight="1" x14ac:dyDescent="0.25">
      <c r="A20" s="37" t="s">
        <v>4</v>
      </c>
      <c r="B20" s="49" t="s">
        <v>30</v>
      </c>
      <c r="C20" s="30"/>
      <c r="D20" s="27"/>
      <c r="E20" s="59"/>
      <c r="F20" s="57"/>
      <c r="G20" s="85">
        <v>37387.134000000005</v>
      </c>
    </row>
    <row r="21" spans="1:7" ht="18" customHeight="1" x14ac:dyDescent="0.25">
      <c r="A21" s="37"/>
      <c r="B21" s="54" t="s">
        <v>31</v>
      </c>
      <c r="C21" s="26" t="s">
        <v>52</v>
      </c>
      <c r="D21" s="57">
        <v>162</v>
      </c>
      <c r="E21" s="59">
        <v>7</v>
      </c>
      <c r="F21" s="58">
        <v>12</v>
      </c>
      <c r="G21" s="61">
        <v>13608</v>
      </c>
    </row>
    <row r="22" spans="1:7" ht="18.75" customHeight="1" x14ac:dyDescent="0.25">
      <c r="A22" s="37"/>
      <c r="B22" s="54" t="s">
        <v>32</v>
      </c>
      <c r="C22" s="26" t="s">
        <v>53</v>
      </c>
      <c r="D22" s="79">
        <v>575366.5</v>
      </c>
      <c r="E22" s="59">
        <v>0.04</v>
      </c>
      <c r="F22" s="58">
        <v>1</v>
      </c>
      <c r="G22" s="61">
        <v>23014.66</v>
      </c>
    </row>
    <row r="23" spans="1:7" ht="18.75" customHeight="1" x14ac:dyDescent="0.25">
      <c r="A23" s="37"/>
      <c r="B23" s="54" t="s">
        <v>86</v>
      </c>
      <c r="C23" s="26" t="s">
        <v>54</v>
      </c>
      <c r="D23" s="27">
        <v>3323.8</v>
      </c>
      <c r="E23" s="59">
        <v>0.23</v>
      </c>
      <c r="F23" s="58">
        <v>1</v>
      </c>
      <c r="G23" s="61">
        <v>764.47400000000005</v>
      </c>
    </row>
    <row r="24" spans="1:7" ht="18.75" customHeight="1" x14ac:dyDescent="0.25">
      <c r="A24" s="37" t="s">
        <v>5</v>
      </c>
      <c r="B24" s="50" t="s">
        <v>33</v>
      </c>
      <c r="C24" s="87" t="s">
        <v>54</v>
      </c>
      <c r="D24" s="27"/>
      <c r="E24" s="59"/>
      <c r="F24" s="58"/>
      <c r="G24" s="85">
        <v>130318.95300000001</v>
      </c>
    </row>
    <row r="25" spans="1:7" ht="20.25" customHeight="1" x14ac:dyDescent="0.25">
      <c r="A25" s="37"/>
      <c r="B25" s="54" t="s">
        <v>62</v>
      </c>
      <c r="C25" s="26" t="s">
        <v>28</v>
      </c>
      <c r="D25" s="27">
        <v>80</v>
      </c>
      <c r="E25" s="59">
        <v>35</v>
      </c>
      <c r="F25" s="58">
        <v>1</v>
      </c>
      <c r="G25" s="61">
        <v>2800</v>
      </c>
    </row>
    <row r="26" spans="1:7" ht="20.25" customHeight="1" x14ac:dyDescent="0.25">
      <c r="A26" s="37"/>
      <c r="B26" s="54" t="s">
        <v>69</v>
      </c>
      <c r="C26" s="26" t="s">
        <v>52</v>
      </c>
      <c r="D26" s="57">
        <v>1</v>
      </c>
      <c r="E26" s="59">
        <v>65000</v>
      </c>
      <c r="F26" s="58">
        <v>1</v>
      </c>
      <c r="G26" s="61">
        <v>65000</v>
      </c>
    </row>
    <row r="27" spans="1:7" ht="20.25" customHeight="1" x14ac:dyDescent="0.25">
      <c r="A27" s="37"/>
      <c r="B27" s="54" t="s">
        <v>63</v>
      </c>
      <c r="C27" s="26" t="s">
        <v>28</v>
      </c>
      <c r="D27" s="27">
        <v>0.8</v>
      </c>
      <c r="E27" s="59">
        <v>868.78</v>
      </c>
      <c r="F27" s="58">
        <v>1</v>
      </c>
      <c r="G27" s="61">
        <v>695.024</v>
      </c>
    </row>
    <row r="28" spans="1:7" ht="20.25" customHeight="1" x14ac:dyDescent="0.25">
      <c r="A28" s="37"/>
      <c r="B28" s="54" t="s">
        <v>71</v>
      </c>
      <c r="C28" s="26" t="s">
        <v>54</v>
      </c>
      <c r="D28" s="57">
        <v>5</v>
      </c>
      <c r="E28" s="59">
        <v>860</v>
      </c>
      <c r="F28" s="58" t="s">
        <v>74</v>
      </c>
      <c r="G28" s="61">
        <v>4300</v>
      </c>
    </row>
    <row r="29" spans="1:7" ht="20.25" customHeight="1" x14ac:dyDescent="0.25">
      <c r="A29" s="37"/>
      <c r="B29" s="54" t="s">
        <v>73</v>
      </c>
      <c r="C29" s="26" t="s">
        <v>55</v>
      </c>
      <c r="D29" s="57">
        <v>1</v>
      </c>
      <c r="E29" s="59">
        <v>6000</v>
      </c>
      <c r="F29" s="58" t="s">
        <v>72</v>
      </c>
      <c r="G29" s="61">
        <v>6000</v>
      </c>
    </row>
    <row r="30" spans="1:7" ht="20.25" customHeight="1" x14ac:dyDescent="0.25">
      <c r="A30" s="37"/>
      <c r="B30" s="54" t="s">
        <v>89</v>
      </c>
      <c r="C30" s="26" t="s">
        <v>55</v>
      </c>
      <c r="D30" s="57">
        <v>4</v>
      </c>
      <c r="E30" s="59">
        <v>12311.41</v>
      </c>
      <c r="F30" s="58" t="s">
        <v>72</v>
      </c>
      <c r="G30" s="61">
        <v>49245.64</v>
      </c>
    </row>
    <row r="31" spans="1:7" ht="20.25" customHeight="1" x14ac:dyDescent="0.25">
      <c r="A31" s="37"/>
      <c r="B31" s="54" t="s">
        <v>94</v>
      </c>
      <c r="C31" s="26" t="s">
        <v>78</v>
      </c>
      <c r="D31" s="27">
        <v>0.1</v>
      </c>
      <c r="E31" s="59">
        <v>22782.89</v>
      </c>
      <c r="F31" s="58">
        <v>1</v>
      </c>
      <c r="G31" s="61">
        <v>2278.2890000000002</v>
      </c>
    </row>
    <row r="32" spans="1:7" ht="25.5" customHeight="1" x14ac:dyDescent="0.25">
      <c r="A32" s="37" t="s">
        <v>6</v>
      </c>
      <c r="B32" s="49" t="s">
        <v>38</v>
      </c>
      <c r="C32" s="26"/>
      <c r="D32" s="27"/>
      <c r="E32" s="59"/>
      <c r="F32" s="58"/>
      <c r="G32" s="85">
        <v>170210.46</v>
      </c>
    </row>
    <row r="33" spans="1:7" ht="25.5" customHeight="1" x14ac:dyDescent="0.25">
      <c r="A33" s="37"/>
      <c r="B33" s="89" t="s">
        <v>87</v>
      </c>
      <c r="C33" s="26" t="s">
        <v>28</v>
      </c>
      <c r="D33" s="27">
        <v>3323.8</v>
      </c>
      <c r="E33" s="59">
        <v>0.82</v>
      </c>
      <c r="F33" s="58">
        <v>5</v>
      </c>
      <c r="G33" s="61">
        <v>13627.58</v>
      </c>
    </row>
    <row r="34" spans="1:7" ht="15.75" customHeight="1" x14ac:dyDescent="0.25">
      <c r="A34" s="38"/>
      <c r="B34" s="52" t="s">
        <v>34</v>
      </c>
      <c r="C34" s="87" t="s">
        <v>54</v>
      </c>
      <c r="D34" s="57">
        <v>1</v>
      </c>
      <c r="E34" s="58" t="s">
        <v>74</v>
      </c>
      <c r="F34" s="57">
        <v>12</v>
      </c>
      <c r="G34" s="61">
        <v>19957.439999999999</v>
      </c>
    </row>
    <row r="35" spans="1:7" ht="15.75" customHeight="1" x14ac:dyDescent="0.25">
      <c r="A35" s="38"/>
      <c r="B35" s="52" t="s">
        <v>35</v>
      </c>
      <c r="C35" s="87" t="s">
        <v>54</v>
      </c>
      <c r="D35" s="57">
        <v>1</v>
      </c>
      <c r="E35" s="58" t="s">
        <v>74</v>
      </c>
      <c r="F35" s="57">
        <v>12</v>
      </c>
      <c r="G35" s="61">
        <v>75323.58</v>
      </c>
    </row>
    <row r="36" spans="1:7" ht="13.5" customHeight="1" x14ac:dyDescent="0.25">
      <c r="A36" s="38"/>
      <c r="B36" s="52" t="s">
        <v>36</v>
      </c>
      <c r="C36" s="87" t="s">
        <v>54</v>
      </c>
      <c r="D36" s="57">
        <v>1</v>
      </c>
      <c r="E36" s="58" t="s">
        <v>74</v>
      </c>
      <c r="F36" s="57">
        <v>12</v>
      </c>
      <c r="G36" s="61">
        <v>11781.619999999999</v>
      </c>
    </row>
    <row r="37" spans="1:7" ht="13.5" customHeight="1" x14ac:dyDescent="0.25">
      <c r="A37" s="38"/>
      <c r="B37" s="52" t="s">
        <v>37</v>
      </c>
      <c r="C37" s="87" t="s">
        <v>54</v>
      </c>
      <c r="D37" s="57">
        <v>1</v>
      </c>
      <c r="E37" s="58" t="s">
        <v>74</v>
      </c>
      <c r="F37" s="57">
        <v>12</v>
      </c>
      <c r="G37" s="61">
        <v>29113.599999999999</v>
      </c>
    </row>
    <row r="38" spans="1:7" ht="15" customHeight="1" x14ac:dyDescent="0.25">
      <c r="A38" s="38"/>
      <c r="B38" s="52" t="s">
        <v>14</v>
      </c>
      <c r="C38" s="87" t="s">
        <v>54</v>
      </c>
      <c r="D38" s="57">
        <v>1</v>
      </c>
      <c r="E38" s="58" t="s">
        <v>74</v>
      </c>
      <c r="F38" s="57">
        <v>12</v>
      </c>
      <c r="G38" s="61">
        <v>20406.64</v>
      </c>
    </row>
    <row r="39" spans="1:7" ht="15" customHeight="1" x14ac:dyDescent="0.25">
      <c r="A39" s="37" t="s">
        <v>8</v>
      </c>
      <c r="B39" s="51" t="s">
        <v>13</v>
      </c>
      <c r="C39" s="87" t="s">
        <v>54</v>
      </c>
      <c r="D39" s="27">
        <v>3323.8</v>
      </c>
      <c r="E39" s="59">
        <v>0.73</v>
      </c>
      <c r="F39" s="58">
        <v>6</v>
      </c>
      <c r="G39" s="85">
        <v>14558.244000000002</v>
      </c>
    </row>
    <row r="40" spans="1:7" ht="15" customHeight="1" x14ac:dyDescent="0.25">
      <c r="A40" s="37" t="s">
        <v>85</v>
      </c>
      <c r="B40" s="51" t="s">
        <v>13</v>
      </c>
      <c r="C40" s="87" t="s">
        <v>54</v>
      </c>
      <c r="D40" s="27">
        <v>3323.8</v>
      </c>
      <c r="E40" s="59">
        <v>0.78</v>
      </c>
      <c r="F40" s="58">
        <v>6</v>
      </c>
      <c r="G40" s="85">
        <v>15555.384000000002</v>
      </c>
    </row>
    <row r="41" spans="1:7" ht="18.75" customHeight="1" x14ac:dyDescent="0.25">
      <c r="A41" s="37" t="s">
        <v>9</v>
      </c>
      <c r="B41" s="51" t="s">
        <v>10</v>
      </c>
      <c r="C41" s="26"/>
      <c r="D41" s="27"/>
      <c r="E41" s="59"/>
      <c r="F41" s="58"/>
      <c r="G41" s="85"/>
    </row>
    <row r="42" spans="1:7" ht="13.5" customHeight="1" x14ac:dyDescent="0.25">
      <c r="A42" s="37"/>
      <c r="B42" s="52" t="s">
        <v>39</v>
      </c>
      <c r="C42" s="26" t="s">
        <v>54</v>
      </c>
      <c r="D42" s="57">
        <v>1</v>
      </c>
      <c r="E42" s="59">
        <v>31966.43</v>
      </c>
      <c r="F42" s="58">
        <v>1</v>
      </c>
      <c r="G42" s="85">
        <v>31966.43</v>
      </c>
    </row>
    <row r="43" spans="1:7" ht="16.5" hidden="1" customHeight="1" x14ac:dyDescent="0.25">
      <c r="A43" s="37"/>
      <c r="B43" s="52" t="s">
        <v>40</v>
      </c>
      <c r="C43" s="87" t="s">
        <v>57</v>
      </c>
      <c r="D43" s="57"/>
      <c r="E43" s="59"/>
      <c r="F43" s="58"/>
      <c r="G43" s="85">
        <v>0</v>
      </c>
    </row>
    <row r="44" spans="1:7" ht="16.5" customHeight="1" x14ac:dyDescent="0.25">
      <c r="A44" s="37" t="s">
        <v>66</v>
      </c>
      <c r="B44" s="51" t="s">
        <v>41</v>
      </c>
      <c r="C44" s="87"/>
      <c r="D44" s="57"/>
      <c r="E44" s="59"/>
      <c r="F44" s="58"/>
      <c r="G44" s="85">
        <v>2654.7200000000003</v>
      </c>
    </row>
    <row r="45" spans="1:7" ht="22.5" customHeight="1" x14ac:dyDescent="0.25">
      <c r="A45" s="37"/>
      <c r="B45" s="52" t="s">
        <v>42</v>
      </c>
      <c r="C45" s="87" t="s">
        <v>55</v>
      </c>
      <c r="D45" s="57">
        <v>68</v>
      </c>
      <c r="E45" s="59">
        <v>11.68</v>
      </c>
      <c r="F45" s="58">
        <v>1</v>
      </c>
      <c r="G45" s="61">
        <v>794.24</v>
      </c>
    </row>
    <row r="46" spans="1:7" ht="22.5" customHeight="1" x14ac:dyDescent="0.25">
      <c r="A46" s="37"/>
      <c r="B46" s="52" t="s">
        <v>42</v>
      </c>
      <c r="C46" s="87" t="s">
        <v>55</v>
      </c>
      <c r="D46" s="57">
        <v>68</v>
      </c>
      <c r="E46" s="59">
        <v>13.68</v>
      </c>
      <c r="F46" s="58">
        <v>2</v>
      </c>
      <c r="G46" s="61">
        <v>1860.48</v>
      </c>
    </row>
    <row r="47" spans="1:7" ht="15" customHeight="1" x14ac:dyDescent="0.25">
      <c r="A47" s="37" t="s">
        <v>68</v>
      </c>
      <c r="B47" s="48" t="s">
        <v>43</v>
      </c>
      <c r="C47" s="87" t="s">
        <v>54</v>
      </c>
      <c r="D47" s="27">
        <v>3323.8</v>
      </c>
      <c r="E47" s="59">
        <v>0.13</v>
      </c>
      <c r="F47" s="58">
        <v>12</v>
      </c>
      <c r="G47" s="85">
        <v>5185.1280000000006</v>
      </c>
    </row>
    <row r="48" spans="1:7" ht="15" customHeight="1" x14ac:dyDescent="0.25">
      <c r="A48" s="37" t="s">
        <v>11</v>
      </c>
      <c r="B48" s="51" t="s">
        <v>7</v>
      </c>
      <c r="C48" s="26" t="s">
        <v>28</v>
      </c>
      <c r="D48" s="27"/>
      <c r="E48" s="59"/>
      <c r="F48" s="58"/>
      <c r="G48" s="85">
        <v>49172.232000000004</v>
      </c>
    </row>
    <row r="49" spans="1:7" ht="16.5" hidden="1" customHeight="1" x14ac:dyDescent="0.25">
      <c r="A49" s="37"/>
      <c r="B49" s="52" t="s">
        <v>44</v>
      </c>
      <c r="C49" s="26" t="s">
        <v>56</v>
      </c>
      <c r="D49" s="27">
        <v>309</v>
      </c>
      <c r="E49" s="59">
        <v>0</v>
      </c>
      <c r="F49" s="58">
        <v>1</v>
      </c>
      <c r="G49" s="61">
        <v>0</v>
      </c>
    </row>
    <row r="50" spans="1:7" ht="16.5" customHeight="1" x14ac:dyDescent="0.25">
      <c r="A50" s="37"/>
      <c r="B50" s="52" t="s">
        <v>75</v>
      </c>
      <c r="C50" s="26" t="s">
        <v>56</v>
      </c>
      <c r="D50" s="27">
        <v>3323.8</v>
      </c>
      <c r="E50" s="59">
        <v>1.1200000000000001</v>
      </c>
      <c r="F50" s="58">
        <v>12</v>
      </c>
      <c r="G50" s="61">
        <v>44671.872000000003</v>
      </c>
    </row>
    <row r="51" spans="1:7" ht="16.5" customHeight="1" x14ac:dyDescent="0.25">
      <c r="A51" s="37"/>
      <c r="B51" s="52" t="s">
        <v>44</v>
      </c>
      <c r="C51" s="26" t="s">
        <v>56</v>
      </c>
      <c r="D51" s="27">
        <v>277.8</v>
      </c>
      <c r="E51" s="59">
        <v>1.8</v>
      </c>
      <c r="F51" s="58">
        <v>9</v>
      </c>
      <c r="G51" s="61">
        <v>4500.3600000000006</v>
      </c>
    </row>
    <row r="52" spans="1:7" ht="15" customHeight="1" x14ac:dyDescent="0.25">
      <c r="A52" s="76" t="s">
        <v>12</v>
      </c>
      <c r="B52" s="65" t="s">
        <v>67</v>
      </c>
      <c r="C52" s="26"/>
      <c r="D52" s="27"/>
      <c r="E52" s="59"/>
      <c r="F52" s="58"/>
      <c r="G52" s="85">
        <v>90182.819999999992</v>
      </c>
    </row>
    <row r="53" spans="1:7" x14ac:dyDescent="0.25">
      <c r="A53" s="39"/>
      <c r="B53" s="52" t="s">
        <v>45</v>
      </c>
      <c r="C53" s="26" t="s">
        <v>56</v>
      </c>
      <c r="D53" s="27">
        <v>862</v>
      </c>
      <c r="E53" s="59">
        <v>4.5</v>
      </c>
      <c r="F53" s="58">
        <v>12</v>
      </c>
      <c r="G53" s="61">
        <v>46548</v>
      </c>
    </row>
    <row r="54" spans="1:7" ht="0.75" customHeight="1" x14ac:dyDescent="0.25">
      <c r="A54" s="36"/>
      <c r="B54" s="52" t="s">
        <v>46</v>
      </c>
      <c r="C54" s="26" t="s">
        <v>56</v>
      </c>
      <c r="D54" s="27"/>
      <c r="E54" s="59">
        <v>1.82</v>
      </c>
      <c r="F54" s="58">
        <v>3</v>
      </c>
      <c r="G54" s="61">
        <v>0</v>
      </c>
    </row>
    <row r="55" spans="1:7" ht="21" hidden="1" customHeight="1" x14ac:dyDescent="0.25">
      <c r="A55" s="36"/>
      <c r="B55" s="52" t="s">
        <v>58</v>
      </c>
      <c r="C55" s="26" t="s">
        <v>28</v>
      </c>
      <c r="D55" s="27"/>
      <c r="E55" s="59">
        <v>1.5</v>
      </c>
      <c r="F55" s="58">
        <v>1</v>
      </c>
      <c r="G55" s="61">
        <v>0</v>
      </c>
    </row>
    <row r="56" spans="1:7" ht="0.75" customHeight="1" x14ac:dyDescent="0.25">
      <c r="A56" s="36"/>
      <c r="B56" s="52" t="s">
        <v>59</v>
      </c>
      <c r="C56" s="26" t="s">
        <v>54</v>
      </c>
      <c r="D56" s="27"/>
      <c r="E56" s="59"/>
      <c r="F56" s="58"/>
      <c r="G56" s="61"/>
    </row>
    <row r="57" spans="1:7" ht="0.75" customHeight="1" x14ac:dyDescent="0.25">
      <c r="A57" s="36"/>
      <c r="B57" s="53" t="s">
        <v>60</v>
      </c>
      <c r="C57" s="26" t="s">
        <v>28</v>
      </c>
      <c r="D57" s="62"/>
      <c r="E57" s="59">
        <v>12.58</v>
      </c>
      <c r="F57" s="58">
        <v>3</v>
      </c>
      <c r="G57" s="61">
        <v>0</v>
      </c>
    </row>
    <row r="58" spans="1:7" ht="21.75" customHeight="1" x14ac:dyDescent="0.25">
      <c r="A58" s="36"/>
      <c r="B58" s="53" t="s">
        <v>61</v>
      </c>
      <c r="C58" s="26" t="s">
        <v>55</v>
      </c>
      <c r="D58" s="78">
        <v>1</v>
      </c>
      <c r="E58" s="59">
        <v>400</v>
      </c>
      <c r="F58" s="58">
        <v>12</v>
      </c>
      <c r="G58" s="61">
        <v>4800</v>
      </c>
    </row>
    <row r="59" spans="1:7" ht="17.25" customHeight="1" x14ac:dyDescent="0.25">
      <c r="A59" s="70"/>
      <c r="B59" s="71" t="s">
        <v>82</v>
      </c>
      <c r="C59" s="88" t="s">
        <v>28</v>
      </c>
      <c r="D59" s="72">
        <v>600</v>
      </c>
      <c r="E59" s="63">
        <v>1.5</v>
      </c>
      <c r="F59" s="73">
        <v>3</v>
      </c>
      <c r="G59" s="86">
        <v>2700</v>
      </c>
    </row>
    <row r="60" spans="1:7" ht="18" customHeight="1" x14ac:dyDescent="0.25">
      <c r="A60" s="36"/>
      <c r="B60" s="53" t="s">
        <v>59</v>
      </c>
      <c r="C60" s="26" t="s">
        <v>54</v>
      </c>
      <c r="D60" s="78">
        <v>1</v>
      </c>
      <c r="E60" s="27">
        <v>8400</v>
      </c>
      <c r="F60" s="58">
        <v>1</v>
      </c>
      <c r="G60" s="61">
        <v>8400</v>
      </c>
    </row>
    <row r="61" spans="1:7" ht="27.75" customHeight="1" x14ac:dyDescent="0.25">
      <c r="A61" s="36"/>
      <c r="B61" s="53" t="s">
        <v>88</v>
      </c>
      <c r="C61" s="26" t="s">
        <v>28</v>
      </c>
      <c r="D61" s="62">
        <v>1359</v>
      </c>
      <c r="E61" s="27">
        <v>1.82</v>
      </c>
      <c r="F61" s="58">
        <v>9</v>
      </c>
      <c r="G61" s="61">
        <v>22260.420000000002</v>
      </c>
    </row>
    <row r="62" spans="1:7" ht="18" customHeight="1" x14ac:dyDescent="0.25">
      <c r="A62" s="36"/>
      <c r="B62" s="53" t="s">
        <v>76</v>
      </c>
      <c r="C62" s="26" t="s">
        <v>28</v>
      </c>
      <c r="D62" s="62">
        <v>800</v>
      </c>
      <c r="E62" s="27">
        <v>2.5</v>
      </c>
      <c r="F62" s="58">
        <v>1</v>
      </c>
      <c r="G62" s="61">
        <v>2000</v>
      </c>
    </row>
    <row r="63" spans="1:7" ht="18" customHeight="1" x14ac:dyDescent="0.25">
      <c r="A63" s="36"/>
      <c r="B63" s="53" t="s">
        <v>77</v>
      </c>
      <c r="C63" s="30" t="s">
        <v>78</v>
      </c>
      <c r="D63" s="78">
        <v>1</v>
      </c>
      <c r="E63" s="27">
        <v>950</v>
      </c>
      <c r="F63" s="58">
        <v>1</v>
      </c>
      <c r="G63" s="61">
        <v>950</v>
      </c>
    </row>
    <row r="64" spans="1:7" ht="18" customHeight="1" x14ac:dyDescent="0.25">
      <c r="A64" s="36"/>
      <c r="B64" s="53" t="s">
        <v>79</v>
      </c>
      <c r="C64" s="30" t="s">
        <v>54</v>
      </c>
      <c r="D64" s="78">
        <v>1</v>
      </c>
      <c r="E64" s="27">
        <v>1500</v>
      </c>
      <c r="F64" s="58">
        <v>1</v>
      </c>
      <c r="G64" s="61">
        <v>1500</v>
      </c>
    </row>
    <row r="65" spans="1:7" ht="18" customHeight="1" x14ac:dyDescent="0.25">
      <c r="A65" s="36"/>
      <c r="B65" s="53" t="s">
        <v>91</v>
      </c>
      <c r="C65" s="30" t="s">
        <v>92</v>
      </c>
      <c r="D65" s="62">
        <v>0.3</v>
      </c>
      <c r="E65" s="27">
        <v>2000</v>
      </c>
      <c r="F65" s="58">
        <v>1</v>
      </c>
      <c r="G65" s="61">
        <v>600</v>
      </c>
    </row>
    <row r="66" spans="1:7" ht="18" customHeight="1" x14ac:dyDescent="0.25">
      <c r="A66" s="36"/>
      <c r="B66" s="53" t="s">
        <v>93</v>
      </c>
      <c r="C66" s="30" t="s">
        <v>54</v>
      </c>
      <c r="D66" s="78">
        <v>1</v>
      </c>
      <c r="E66" s="27">
        <v>424.4</v>
      </c>
      <c r="F66" s="58">
        <v>1</v>
      </c>
      <c r="G66" s="61">
        <v>424.4</v>
      </c>
    </row>
    <row r="67" spans="1:7" ht="27.75" customHeight="1" x14ac:dyDescent="0.25">
      <c r="A67" s="74"/>
      <c r="B67" s="75" t="s">
        <v>47</v>
      </c>
      <c r="C67" s="31"/>
      <c r="D67" s="31"/>
      <c r="E67" s="31"/>
      <c r="F67" s="31"/>
      <c r="G67" s="67">
        <v>662859.745</v>
      </c>
    </row>
    <row r="68" spans="1:7" x14ac:dyDescent="0.25">
      <c r="A68" s="11"/>
      <c r="B68" s="41" t="s">
        <v>49</v>
      </c>
      <c r="C68" s="32" t="s">
        <v>65</v>
      </c>
      <c r="D68" s="64">
        <v>4900</v>
      </c>
      <c r="E68" s="64">
        <v>4.8</v>
      </c>
      <c r="F68" s="58">
        <v>1</v>
      </c>
      <c r="G68" s="81">
        <v>22959</v>
      </c>
    </row>
    <row r="69" spans="1:7" x14ac:dyDescent="0.25">
      <c r="A69" s="11"/>
      <c r="B69" s="40" t="s">
        <v>48</v>
      </c>
      <c r="C69" s="32"/>
      <c r="D69" s="27">
        <v>3323.8</v>
      </c>
      <c r="E69" s="64">
        <v>0.05</v>
      </c>
      <c r="F69" s="33"/>
      <c r="G69" s="66">
        <v>1933.92</v>
      </c>
    </row>
    <row r="70" spans="1:7" x14ac:dyDescent="0.25">
      <c r="A70" s="11"/>
      <c r="B70" s="40" t="s">
        <v>50</v>
      </c>
      <c r="C70" s="32"/>
      <c r="D70" s="27">
        <v>3323.8</v>
      </c>
      <c r="E70" s="64">
        <v>0.19</v>
      </c>
      <c r="F70" s="33"/>
      <c r="G70" s="66">
        <v>7533.42</v>
      </c>
    </row>
    <row r="71" spans="1:7" x14ac:dyDescent="0.25">
      <c r="A71" s="11"/>
      <c r="B71" s="11" t="s">
        <v>70</v>
      </c>
      <c r="C71" s="34"/>
      <c r="D71" s="10"/>
      <c r="E71" s="34"/>
      <c r="F71" s="34"/>
      <c r="G71" s="28">
        <v>695286.08500000008</v>
      </c>
    </row>
    <row r="72" spans="1:7" x14ac:dyDescent="0.25">
      <c r="A72" s="11"/>
      <c r="B72" s="77" t="s">
        <v>80</v>
      </c>
      <c r="C72" s="34"/>
      <c r="D72" s="10"/>
      <c r="E72" s="34"/>
      <c r="F72" s="34"/>
      <c r="G72" s="28"/>
    </row>
    <row r="73" spans="1:7" x14ac:dyDescent="0.25">
      <c r="B73" s="18" t="s">
        <v>51</v>
      </c>
      <c r="C73" s="19"/>
      <c r="D73" s="19"/>
      <c r="E73" s="20"/>
      <c r="F73" s="21"/>
      <c r="G73" s="80">
        <v>575366.5</v>
      </c>
    </row>
    <row r="74" spans="1:7" x14ac:dyDescent="0.25">
      <c r="B74" s="82" t="s">
        <v>135</v>
      </c>
      <c r="C74" s="83"/>
      <c r="D74" s="83"/>
      <c r="E74" s="83"/>
      <c r="F74" s="84"/>
      <c r="G74" s="29">
        <v>246935.95</v>
      </c>
    </row>
    <row r="75" spans="1:7" x14ac:dyDescent="0.25">
      <c r="B75" s="22" t="s">
        <v>136</v>
      </c>
      <c r="C75" s="23"/>
      <c r="D75" s="23"/>
      <c r="E75" s="24"/>
      <c r="F75" s="25"/>
      <c r="G75" s="29">
        <v>695286.09</v>
      </c>
    </row>
    <row r="76" spans="1:7" x14ac:dyDescent="0.25">
      <c r="B76" s="69" t="s">
        <v>137</v>
      </c>
      <c r="C76" s="68"/>
      <c r="D76" s="68"/>
      <c r="E76" s="68"/>
      <c r="F76" s="68"/>
      <c r="G76" s="67">
        <v>366855.54</v>
      </c>
    </row>
    <row r="77" spans="1:7" x14ac:dyDescent="0.25">
      <c r="C77" s="10"/>
      <c r="D77" s="10"/>
      <c r="E77" s="10"/>
      <c r="F77" s="10"/>
    </row>
    <row r="79" spans="1:7" x14ac:dyDescent="0.25">
      <c r="B79" t="s">
        <v>81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13" sqref="C13"/>
    </sheetView>
  </sheetViews>
  <sheetFormatPr defaultRowHeight="15" x14ac:dyDescent="0.25"/>
  <cols>
    <col min="1" max="1" width="3.42578125" style="90" customWidth="1"/>
    <col min="2" max="2" width="27.5703125" style="90" customWidth="1"/>
    <col min="3" max="3" width="29" style="90" customWidth="1"/>
    <col min="4" max="4" width="10.140625" style="90" customWidth="1"/>
    <col min="5" max="5" width="8" style="90" customWidth="1"/>
    <col min="6" max="6" width="8.7109375" style="90" customWidth="1"/>
    <col min="7" max="8" width="13.28515625" style="90" bestFit="1" customWidth="1"/>
    <col min="9" max="16384" width="9.140625" style="90"/>
  </cols>
  <sheetData>
    <row r="1" spans="1:8" x14ac:dyDescent="0.25">
      <c r="C1" t="s">
        <v>16</v>
      </c>
      <c r="D1"/>
      <c r="E1"/>
      <c r="F1"/>
    </row>
    <row r="2" spans="1:8" x14ac:dyDescent="0.25">
      <c r="C2" t="s">
        <v>95</v>
      </c>
      <c r="D2"/>
      <c r="E2"/>
      <c r="F2"/>
    </row>
    <row r="3" spans="1:8" x14ac:dyDescent="0.25">
      <c r="C3" t="s">
        <v>96</v>
      </c>
      <c r="D3"/>
      <c r="E3"/>
      <c r="F3"/>
    </row>
    <row r="4" spans="1:8" ht="25.5" customHeight="1" x14ac:dyDescent="0.25">
      <c r="B4" s="141" t="s">
        <v>97</v>
      </c>
      <c r="C4" s="141"/>
      <c r="D4" s="141"/>
      <c r="E4" s="141"/>
      <c r="F4" s="141"/>
    </row>
    <row r="5" spans="1:8" x14ac:dyDescent="0.25">
      <c r="B5" s="141" t="s">
        <v>98</v>
      </c>
      <c r="C5" s="141"/>
      <c r="D5" s="141"/>
      <c r="E5" s="141"/>
      <c r="F5" s="91"/>
    </row>
    <row r="6" spans="1:8" x14ac:dyDescent="0.25">
      <c r="B6" s="92" t="s">
        <v>99</v>
      </c>
      <c r="C6" s="92"/>
      <c r="D6" s="93"/>
      <c r="E6" s="94"/>
      <c r="F6" s="94">
        <v>3323.8</v>
      </c>
    </row>
    <row r="7" spans="1:8" ht="17.25" customHeight="1" x14ac:dyDescent="0.25">
      <c r="B7" s="95" t="s">
        <v>100</v>
      </c>
      <c r="C7" s="95"/>
      <c r="D7" s="96"/>
      <c r="E7" s="97"/>
      <c r="F7" s="97">
        <v>14.57</v>
      </c>
      <c r="G7" s="98"/>
      <c r="H7" s="98"/>
    </row>
    <row r="8" spans="1:8" ht="18" customHeight="1" thickBot="1" x14ac:dyDescent="0.3">
      <c r="B8" s="92" t="s">
        <v>101</v>
      </c>
      <c r="C8" s="99"/>
      <c r="D8" s="100"/>
      <c r="E8" s="101"/>
      <c r="F8" s="101">
        <v>12</v>
      </c>
    </row>
    <row r="9" spans="1:8" ht="26.25" customHeight="1" x14ac:dyDescent="0.25">
      <c r="A9" s="102" t="s">
        <v>102</v>
      </c>
      <c r="B9" s="103" t="s">
        <v>103</v>
      </c>
      <c r="C9" s="103" t="s">
        <v>104</v>
      </c>
      <c r="D9" s="104" t="s">
        <v>105</v>
      </c>
      <c r="E9" s="104" t="s">
        <v>106</v>
      </c>
      <c r="F9" s="105" t="s">
        <v>107</v>
      </c>
    </row>
    <row r="10" spans="1:8" ht="36.75" customHeight="1" x14ac:dyDescent="0.25">
      <c r="A10" s="106">
        <v>1</v>
      </c>
      <c r="B10" s="107" t="s">
        <v>108</v>
      </c>
      <c r="C10" s="108" t="s">
        <v>109</v>
      </c>
      <c r="D10" s="107" t="s">
        <v>110</v>
      </c>
      <c r="E10" s="109">
        <v>2.9</v>
      </c>
      <c r="F10" s="110">
        <f>E10*F6*F8</f>
        <v>115668.24</v>
      </c>
    </row>
    <row r="11" spans="1:8" ht="30.75" customHeight="1" x14ac:dyDescent="0.25">
      <c r="A11" s="106">
        <v>2</v>
      </c>
      <c r="B11" s="111" t="s">
        <v>111</v>
      </c>
      <c r="C11" s="108" t="s">
        <v>112</v>
      </c>
      <c r="D11" s="107" t="s">
        <v>110</v>
      </c>
      <c r="E11" s="112">
        <v>1.57</v>
      </c>
      <c r="F11" s="110">
        <f>F6*E11*F8</f>
        <v>62620.392000000007</v>
      </c>
    </row>
    <row r="12" spans="1:8" ht="60.75" customHeight="1" x14ac:dyDescent="0.25">
      <c r="A12" s="106">
        <v>3</v>
      </c>
      <c r="B12" s="108" t="s">
        <v>113</v>
      </c>
      <c r="C12" s="108" t="s">
        <v>114</v>
      </c>
      <c r="D12" s="107" t="s">
        <v>110</v>
      </c>
      <c r="E12" s="113">
        <v>2.31</v>
      </c>
      <c r="F12" s="110">
        <f>F6*E12*F8</f>
        <v>92135.736000000004</v>
      </c>
      <c r="G12" s="98"/>
    </row>
    <row r="13" spans="1:8" ht="39" customHeight="1" x14ac:dyDescent="0.25">
      <c r="A13" s="106">
        <v>4</v>
      </c>
      <c r="B13" s="108" t="s">
        <v>115</v>
      </c>
      <c r="C13" s="108" t="s">
        <v>116</v>
      </c>
      <c r="D13" s="107" t="s">
        <v>110</v>
      </c>
      <c r="E13" s="113">
        <v>0.82</v>
      </c>
      <c r="F13" s="110">
        <f>E13*F6*F8</f>
        <v>32706.192000000003</v>
      </c>
      <c r="G13" s="98"/>
    </row>
    <row r="14" spans="1:8" ht="41.25" customHeight="1" x14ac:dyDescent="0.25">
      <c r="A14" s="106">
        <v>5</v>
      </c>
      <c r="B14" s="108" t="s">
        <v>117</v>
      </c>
      <c r="C14" s="108" t="s">
        <v>118</v>
      </c>
      <c r="D14" s="107" t="s">
        <v>110</v>
      </c>
      <c r="E14" s="113">
        <v>0.9</v>
      </c>
      <c r="F14" s="110">
        <f>F6*E14*F8</f>
        <v>35897.040000000001</v>
      </c>
      <c r="G14" s="98"/>
    </row>
    <row r="15" spans="1:8" ht="33" customHeight="1" x14ac:dyDescent="0.25">
      <c r="A15" s="106">
        <v>6</v>
      </c>
      <c r="B15" s="108" t="s">
        <v>119</v>
      </c>
      <c r="C15" s="108" t="s">
        <v>120</v>
      </c>
      <c r="D15" s="107" t="s">
        <v>110</v>
      </c>
      <c r="E15" s="113">
        <v>2.2799999999999998</v>
      </c>
      <c r="F15" s="110">
        <f>F6*E15*F8</f>
        <v>90939.168000000005</v>
      </c>
      <c r="G15" s="98"/>
    </row>
    <row r="16" spans="1:8" ht="24.75" customHeight="1" x14ac:dyDescent="0.25">
      <c r="A16" s="106">
        <v>7</v>
      </c>
      <c r="B16" s="108" t="s">
        <v>121</v>
      </c>
      <c r="C16" s="108" t="s">
        <v>122</v>
      </c>
      <c r="D16" s="107" t="s">
        <v>110</v>
      </c>
      <c r="E16" s="113">
        <v>0.17</v>
      </c>
      <c r="F16" s="110">
        <f>F6*E16*F8</f>
        <v>6780.5520000000006</v>
      </c>
      <c r="G16" s="98"/>
    </row>
    <row r="17" spans="1:7" ht="22.5" x14ac:dyDescent="0.25">
      <c r="A17" s="106">
        <v>8</v>
      </c>
      <c r="B17" s="108" t="s">
        <v>123</v>
      </c>
      <c r="C17" s="108" t="s">
        <v>124</v>
      </c>
      <c r="D17" s="107" t="s">
        <v>110</v>
      </c>
      <c r="E17" s="113">
        <v>0.12</v>
      </c>
      <c r="F17" s="110">
        <f>F6*E17*F8</f>
        <v>4786.2719999999999</v>
      </c>
      <c r="G17" s="98"/>
    </row>
    <row r="18" spans="1:7" ht="33.75" x14ac:dyDescent="0.25">
      <c r="A18" s="106">
        <v>9</v>
      </c>
      <c r="B18" s="108" t="s">
        <v>125</v>
      </c>
      <c r="C18" s="108" t="s">
        <v>126</v>
      </c>
      <c r="D18" s="107" t="s">
        <v>110</v>
      </c>
      <c r="E18" s="113">
        <v>1.2</v>
      </c>
      <c r="F18" s="110">
        <f>F6*E18*F8</f>
        <v>47862.720000000001</v>
      </c>
      <c r="G18" s="98"/>
    </row>
    <row r="19" spans="1:7" ht="45" x14ac:dyDescent="0.25">
      <c r="A19" s="106">
        <v>10</v>
      </c>
      <c r="B19" s="108" t="s">
        <v>127</v>
      </c>
      <c r="C19" s="108" t="s">
        <v>126</v>
      </c>
      <c r="D19" s="107" t="s">
        <v>110</v>
      </c>
      <c r="E19" s="113">
        <v>2.2999999999999998</v>
      </c>
      <c r="F19" s="110">
        <f>F6*E19*F8</f>
        <v>91736.88</v>
      </c>
      <c r="G19" s="98"/>
    </row>
    <row r="20" spans="1:7" x14ac:dyDescent="0.25">
      <c r="A20" s="114"/>
      <c r="B20" s="142" t="s">
        <v>128</v>
      </c>
      <c r="C20" s="142"/>
      <c r="D20" s="115"/>
      <c r="E20" s="116">
        <f>SUM(E10:E19)</f>
        <v>14.569999999999997</v>
      </c>
      <c r="F20" s="116">
        <f>SUM(F10:F19)</f>
        <v>581133.19200000004</v>
      </c>
      <c r="G20" s="98"/>
    </row>
    <row r="21" spans="1:7" x14ac:dyDescent="0.25">
      <c r="A21" s="117">
        <v>11</v>
      </c>
      <c r="B21" s="118" t="s">
        <v>129</v>
      </c>
      <c r="C21" s="119"/>
      <c r="D21" s="120" t="str">
        <f>D19</f>
        <v>м2 площади</v>
      </c>
      <c r="E21" s="119">
        <v>0.05</v>
      </c>
      <c r="F21" s="121">
        <f>E21*$F$6*12</f>
        <v>1994.2800000000002</v>
      </c>
    </row>
    <row r="22" spans="1:7" x14ac:dyDescent="0.25">
      <c r="A22" s="117">
        <v>12</v>
      </c>
      <c r="B22" s="118" t="s">
        <v>130</v>
      </c>
      <c r="C22" s="119"/>
      <c r="D22" s="120" t="str">
        <f>D19</f>
        <v>м2 площади</v>
      </c>
      <c r="E22" s="119">
        <v>0.2</v>
      </c>
      <c r="F22" s="121">
        <f>E22*$F$6*12</f>
        <v>7977.1200000000008</v>
      </c>
    </row>
    <row r="23" spans="1:7" x14ac:dyDescent="0.25">
      <c r="A23" s="117">
        <v>13</v>
      </c>
      <c r="B23" s="118" t="s">
        <v>49</v>
      </c>
      <c r="C23" s="119"/>
      <c r="D23" s="122" t="str">
        <f>D19</f>
        <v>м2 площади</v>
      </c>
      <c r="E23" s="119">
        <v>0.59</v>
      </c>
      <c r="F23" s="121">
        <f>E23*$F$6*12</f>
        <v>23532.504000000001</v>
      </c>
    </row>
    <row r="24" spans="1:7" ht="22.5" x14ac:dyDescent="0.25">
      <c r="A24" s="123"/>
      <c r="B24" s="124"/>
      <c r="C24" s="125" t="s">
        <v>131</v>
      </c>
      <c r="D24" s="126" t="s">
        <v>110</v>
      </c>
      <c r="E24" s="127">
        <f>E20+E21+E22+E23</f>
        <v>15.409999999999997</v>
      </c>
      <c r="F24" s="127">
        <f>F20+F21+F22+F23</f>
        <v>614637.09600000002</v>
      </c>
    </row>
    <row r="25" spans="1:7" x14ac:dyDescent="0.25">
      <c r="B25" s="128" t="s">
        <v>132</v>
      </c>
      <c r="C25" s="128"/>
      <c r="D25" s="129"/>
    </row>
    <row r="26" spans="1:7" x14ac:dyDescent="0.25">
      <c r="B26" s="130" t="s">
        <v>133</v>
      </c>
      <c r="C26" s="143" t="s">
        <v>134</v>
      </c>
      <c r="D26" s="143"/>
      <c r="E26" s="143"/>
      <c r="F26" s="143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2022-03-23T08:42:22Z</dcterms:modified>
</cp:coreProperties>
</file>